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<sst xmlns="http://schemas.openxmlformats.org/spreadsheetml/2006/main" count="117" uniqueCount="39">
  <si>
    <t>Statistik: Teilnehmerbeteiligung nach Disziplinen Final 2004</t>
  </si>
  <si>
    <t>Sprint</t>
  </si>
  <si>
    <t>Weit</t>
  </si>
  <si>
    <t>Hoch</t>
  </si>
  <si>
    <t>Kugel</t>
  </si>
  <si>
    <t>Ball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</si>
  <si>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</si>
  <si>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</si>
  <si>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</si>
  <si>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</si>
  <si>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</si>
  <si>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</si>
  <si>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</si>
  <si>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</si>
  <si>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</si>
  <si>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</si>
  <si>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</si>
  <si>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</si>
  <si>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</si>
  <si>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</si>
  <si>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</si>
  <si>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</si>
  <si>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</si>
  <si>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</si>
  <si>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Total</t>
  </si>
  <si>
    <t>%</t>
  </si>
  <si>
    <t>Statistik: Teilnehmerbeteiligung nach Disziplinen Final 2003</t>
  </si>
  <si>
    <t>Statistik: Teilnehmerbeteiligung nach Disziplinen Durchschnitt Finals 2003+2004</t>
  </si>
  <si>
    <t>Wettkampf-Abwicklungszeit Athlet/Disziplin</t>
  </si>
  <si>
    <t>DiszZt</t>
  </si>
  <si>
    <t>GrpVorb</t>
  </si>
  <si>
    <t>Messzeit</t>
  </si>
  <si>
    <t>Kummuliert</t>
  </si>
  <si>
    <t>Geschätzte Disziplinenzeit (Reine Einzelathleten-Wettkampfdauer)</t>
  </si>
  <si>
    <t>Geschätzte Gruppenvorbereitungszeit</t>
  </si>
  <si>
    <t>Geschätzte Messzeit</t>
  </si>
  <si>
    <t>Abwicklungszeit nach Kategorien/Disziplinen</t>
  </si>
  <si>
    <t>Total verfügbare Zeit (min)</t>
  </si>
  <si>
    <t>Benötigte Anlagen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</si>
</sst>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1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44"/>
      <name val="Arial"/>
      <family val="2"/>
    </font>
    <font>
      <sz val="9"/>
      <color indexed="48"/>
      <name val="Arial"/>
      <family val="2"/>
    </font>
    <font>
      <sz val="9"/>
      <color indexed="18"/>
      <name val="Arial"/>
      <family val="2"/>
    </font>
    <font>
      <b/>
      <i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/>
    </xf>
    <xf numFmtId="1" fontId="9" fillId="0" borderId="1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" fontId="8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selection activeCell="A1" sqref="A1"/>
    </sheetView>
  </sheetViews>
  <sheetFormatPr defaultColWidth="11.421875" defaultRowHeight="12.75"/>
  <cols>
    <col min="2" max="6" width="11.421875" style="25" customWidth="1"/>
  </cols>
  <sheetData>
    <row r="1" spans="1:6" s="3" customFormat="1" ht="15.75">
      <c r="A1" s="1" t="s">
        <v>0</v>
      </c>
      <c r="B1" s="2"/>
      <c r="C1" s="2"/>
      <c r="D1" s="2"/>
      <c r="E1" s="2"/>
      <c r="F1" s="2"/>
    </row>
    <row r="2" spans="1:6" s="3" customFormat="1" ht="12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3" customFormat="1" ht="12">
      <c r="A3" s="3" t="s">
        <v>6</v>
      </c>
      <c r="B3" s="2">
        <v>13</v>
      </c>
      <c r="C3" s="2">
        <v>13</v>
      </c>
      <c r="D3" s="2"/>
      <c r="E3" s="2"/>
      <c r="F3" s="2">
        <v>13</v>
      </c>
    </row>
    <row r="4" spans="1:6" s="3" customFormat="1" ht="12">
      <c r="A4" s="3" t="s">
        <v>7</v>
      </c>
      <c r="B4" s="2">
        <v>12</v>
      </c>
      <c r="C4" s="2">
        <v>12</v>
      </c>
      <c r="D4" s="2"/>
      <c r="E4" s="2"/>
      <c r="F4" s="2">
        <v>12</v>
      </c>
    </row>
    <row r="5" spans="1:6" s="3" customFormat="1" ht="12">
      <c r="A5" s="3" t="s">
        <v>8</v>
      </c>
      <c r="B5" s="2">
        <v>21</v>
      </c>
      <c r="C5" s="2">
        <v>21</v>
      </c>
      <c r="D5" s="2"/>
      <c r="E5" s="2"/>
      <c r="F5" s="2">
        <v>21</v>
      </c>
    </row>
    <row r="6" spans="1:6" s="3" customFormat="1" ht="12">
      <c r="A6" s="3" t="s">
        <v>9</v>
      </c>
      <c r="B6" s="2">
        <v>16</v>
      </c>
      <c r="C6" s="2">
        <v>16</v>
      </c>
      <c r="D6" s="2"/>
      <c r="E6" s="6">
        <v>5</v>
      </c>
      <c r="F6" s="2">
        <v>11</v>
      </c>
    </row>
    <row r="7" spans="1:6" s="3" customFormat="1" ht="12">
      <c r="A7" s="3" t="s">
        <v>10</v>
      </c>
      <c r="B7" s="2">
        <v>31</v>
      </c>
      <c r="C7" s="2">
        <v>28</v>
      </c>
      <c r="D7" s="2">
        <v>3</v>
      </c>
      <c r="E7" s="6">
        <v>13</v>
      </c>
      <c r="F7" s="2">
        <v>18</v>
      </c>
    </row>
    <row r="8" spans="1:6" s="3" customFormat="1" ht="12">
      <c r="A8" s="3" t="s">
        <v>11</v>
      </c>
      <c r="B8" s="2">
        <v>30</v>
      </c>
      <c r="C8" s="2">
        <v>25</v>
      </c>
      <c r="D8" s="2">
        <v>5</v>
      </c>
      <c r="E8" s="7">
        <v>9</v>
      </c>
      <c r="F8" s="2">
        <v>21</v>
      </c>
    </row>
    <row r="9" spans="1:6" s="3" customFormat="1" ht="12">
      <c r="A9" s="3" t="s">
        <v>12</v>
      </c>
      <c r="B9" s="2">
        <v>34</v>
      </c>
      <c r="C9" s="2">
        <v>32</v>
      </c>
      <c r="D9" s="2">
        <v>2</v>
      </c>
      <c r="E9" s="7">
        <v>18</v>
      </c>
      <c r="F9" s="2">
        <v>16</v>
      </c>
    </row>
    <row r="10" spans="1:6" s="3" customFormat="1" ht="12">
      <c r="A10" s="3" t="s">
        <v>13</v>
      </c>
      <c r="B10" s="2">
        <v>14</v>
      </c>
      <c r="C10" s="2">
        <v>10</v>
      </c>
      <c r="D10" s="2">
        <v>4</v>
      </c>
      <c r="E10" s="8">
        <v>14</v>
      </c>
      <c r="F10" s="2"/>
    </row>
    <row r="11" spans="1:6" s="3" customFormat="1" ht="12">
      <c r="A11" s="3" t="s">
        <v>14</v>
      </c>
      <c r="B11" s="2">
        <v>19</v>
      </c>
      <c r="C11" s="2">
        <v>10</v>
      </c>
      <c r="D11" s="2">
        <v>9</v>
      </c>
      <c r="E11" s="8">
        <v>19</v>
      </c>
      <c r="F11" s="2"/>
    </row>
    <row r="12" spans="1:6" s="3" customFormat="1" ht="12">
      <c r="A12" s="3" t="s">
        <v>15</v>
      </c>
      <c r="B12" s="2">
        <v>12</v>
      </c>
      <c r="C12" s="2">
        <v>12</v>
      </c>
      <c r="D12" s="2"/>
      <c r="E12" s="2"/>
      <c r="F12" s="2">
        <v>12</v>
      </c>
    </row>
    <row r="13" spans="1:6" s="3" customFormat="1" ht="12">
      <c r="A13" s="3" t="s">
        <v>16</v>
      </c>
      <c r="B13" s="2">
        <v>19</v>
      </c>
      <c r="C13" s="2">
        <v>19</v>
      </c>
      <c r="D13" s="2"/>
      <c r="E13" s="2"/>
      <c r="F13" s="2">
        <v>19</v>
      </c>
    </row>
    <row r="14" spans="1:6" s="3" customFormat="1" ht="12">
      <c r="A14" s="3" t="s">
        <v>17</v>
      </c>
      <c r="B14" s="2">
        <v>26</v>
      </c>
      <c r="C14" s="2">
        <v>26</v>
      </c>
      <c r="D14" s="2"/>
      <c r="E14" s="2"/>
      <c r="F14" s="2">
        <v>26</v>
      </c>
    </row>
    <row r="15" spans="1:6" s="3" customFormat="1" ht="12">
      <c r="A15" s="3" t="s">
        <v>18</v>
      </c>
      <c r="B15" s="2">
        <v>13</v>
      </c>
      <c r="C15" s="2">
        <v>12</v>
      </c>
      <c r="D15" s="2">
        <v>1</v>
      </c>
      <c r="E15" s="6">
        <v>4</v>
      </c>
      <c r="F15" s="2">
        <v>9</v>
      </c>
    </row>
    <row r="16" spans="1:6" s="3" customFormat="1" ht="12">
      <c r="A16" s="3" t="s">
        <v>19</v>
      </c>
      <c r="B16" s="2">
        <v>22</v>
      </c>
      <c r="C16" s="2">
        <v>21</v>
      </c>
      <c r="D16" s="2">
        <v>1</v>
      </c>
      <c r="E16" s="6">
        <v>4</v>
      </c>
      <c r="F16" s="2">
        <v>18</v>
      </c>
    </row>
    <row r="17" spans="1:6" s="3" customFormat="1" ht="12">
      <c r="A17" s="3" t="s">
        <v>20</v>
      </c>
      <c r="B17" s="2">
        <v>15</v>
      </c>
      <c r="C17" s="2">
        <v>13</v>
      </c>
      <c r="D17" s="2">
        <v>2</v>
      </c>
      <c r="E17" s="7">
        <v>3</v>
      </c>
      <c r="F17" s="2">
        <v>12</v>
      </c>
    </row>
    <row r="18" spans="1:6" s="3" customFormat="1" ht="12">
      <c r="A18" s="3" t="s">
        <v>21</v>
      </c>
      <c r="B18" s="2">
        <v>25</v>
      </c>
      <c r="C18" s="2">
        <v>19</v>
      </c>
      <c r="D18" s="2">
        <v>6</v>
      </c>
      <c r="E18" s="7">
        <v>12</v>
      </c>
      <c r="F18" s="2">
        <v>13</v>
      </c>
    </row>
    <row r="19" spans="1:6" s="3" customFormat="1" ht="12">
      <c r="A19" s="3" t="s">
        <v>22</v>
      </c>
      <c r="B19" s="2">
        <v>21</v>
      </c>
      <c r="C19" s="2">
        <v>13</v>
      </c>
      <c r="D19" s="2">
        <v>8</v>
      </c>
      <c r="E19" s="7">
        <v>21</v>
      </c>
      <c r="F19" s="2"/>
    </row>
    <row r="20" spans="1:6" s="3" customFormat="1" ht="12">
      <c r="A20" s="9" t="s">
        <v>23</v>
      </c>
      <c r="B20" s="10">
        <v>23</v>
      </c>
      <c r="C20" s="10">
        <v>11</v>
      </c>
      <c r="D20" s="10">
        <v>12</v>
      </c>
      <c r="E20" s="11">
        <v>23</v>
      </c>
      <c r="F20" s="10"/>
    </row>
    <row r="21" spans="1:6" s="3" customFormat="1" ht="12">
      <c r="A21" s="12" t="s">
        <v>24</v>
      </c>
      <c r="B21" s="5">
        <f>SUM(B3:B20)</f>
        <v>366</v>
      </c>
      <c r="C21" s="5">
        <f>SUM(C3:C20)</f>
        <v>313</v>
      </c>
      <c r="D21" s="5">
        <f>SUM(D3:D20)</f>
        <v>53</v>
      </c>
      <c r="E21" s="5">
        <f>SUM(E3:E20)</f>
        <v>145</v>
      </c>
      <c r="F21" s="5">
        <f>SUM(F3:F20)</f>
        <v>221</v>
      </c>
    </row>
    <row r="22" spans="1:6" s="3" customFormat="1" ht="12">
      <c r="A22" s="13" t="s">
        <v>25</v>
      </c>
      <c r="B22" s="14"/>
      <c r="C22" s="15">
        <f>(C21/$B21)*100</f>
        <v>85.51912568306011</v>
      </c>
      <c r="D22" s="15">
        <f>(D21/$B21)*100</f>
        <v>14.48087431693989</v>
      </c>
      <c r="E22" s="15">
        <f>(E21/$B21)*100</f>
        <v>39.61748633879781</v>
      </c>
      <c r="F22" s="15">
        <f>(F21/$B21)*100</f>
        <v>60.38251366120219</v>
      </c>
    </row>
    <row r="23" spans="2:6" s="3" customFormat="1" ht="12">
      <c r="B23" s="2"/>
      <c r="C23" s="2"/>
      <c r="D23" s="2"/>
      <c r="E23" s="2"/>
      <c r="F23" s="2"/>
    </row>
    <row r="24" spans="1:6" s="3" customFormat="1" ht="12">
      <c r="A24" s="4" t="s">
        <v>26</v>
      </c>
      <c r="B24" s="2"/>
      <c r="C24" s="2"/>
      <c r="D24" s="2"/>
      <c r="E24" s="2"/>
      <c r="F24" s="2"/>
    </row>
    <row r="25" spans="2:6" s="3" customFormat="1" ht="12"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</row>
    <row r="26" spans="1:6" s="3" customFormat="1" ht="12">
      <c r="A26" s="3" t="s">
        <v>6</v>
      </c>
      <c r="B26" s="2">
        <v>5</v>
      </c>
      <c r="C26" s="2">
        <v>5</v>
      </c>
      <c r="D26" s="2"/>
      <c r="E26" s="2"/>
      <c r="F26" s="2">
        <v>5</v>
      </c>
    </row>
    <row r="27" spans="1:6" s="3" customFormat="1" ht="12">
      <c r="A27" s="3" t="s">
        <v>7</v>
      </c>
      <c r="B27" s="2">
        <v>8</v>
      </c>
      <c r="C27" s="2">
        <v>8</v>
      </c>
      <c r="D27" s="2"/>
      <c r="E27" s="2"/>
      <c r="F27" s="2">
        <v>8</v>
      </c>
    </row>
    <row r="28" spans="1:6" s="3" customFormat="1" ht="12">
      <c r="A28" s="3" t="s">
        <v>8</v>
      </c>
      <c r="B28" s="2">
        <v>28</v>
      </c>
      <c r="C28" s="2">
        <v>28</v>
      </c>
      <c r="D28" s="2"/>
      <c r="E28" s="2"/>
      <c r="F28" s="2">
        <v>28</v>
      </c>
    </row>
    <row r="29" spans="1:6" s="3" customFormat="1" ht="12">
      <c r="A29" s="3" t="s">
        <v>9</v>
      </c>
      <c r="B29" s="2">
        <v>19</v>
      </c>
      <c r="C29" s="2">
        <v>19</v>
      </c>
      <c r="D29" s="2"/>
      <c r="E29" s="2">
        <v>7</v>
      </c>
      <c r="F29" s="2">
        <v>12</v>
      </c>
    </row>
    <row r="30" spans="1:6" s="3" customFormat="1" ht="12">
      <c r="A30" s="3" t="s">
        <v>10</v>
      </c>
      <c r="B30" s="2">
        <v>21</v>
      </c>
      <c r="C30" s="2">
        <v>18</v>
      </c>
      <c r="D30" s="2">
        <v>3</v>
      </c>
      <c r="E30" s="2">
        <v>4</v>
      </c>
      <c r="F30" s="2">
        <v>17</v>
      </c>
    </row>
    <row r="31" spans="1:6" s="3" customFormat="1" ht="12">
      <c r="A31" s="3" t="s">
        <v>11</v>
      </c>
      <c r="B31" s="2">
        <v>22</v>
      </c>
      <c r="C31" s="2">
        <v>18</v>
      </c>
      <c r="D31" s="2">
        <v>4</v>
      </c>
      <c r="E31" s="2">
        <v>9</v>
      </c>
      <c r="F31" s="2">
        <v>13</v>
      </c>
    </row>
    <row r="32" spans="1:6" s="3" customFormat="1" ht="12">
      <c r="A32" s="3" t="s">
        <v>12</v>
      </c>
      <c r="B32" s="2">
        <v>19</v>
      </c>
      <c r="C32" s="2">
        <v>16</v>
      </c>
      <c r="D32" s="2">
        <v>3</v>
      </c>
      <c r="E32" s="2">
        <v>16</v>
      </c>
      <c r="F32" s="2">
        <v>3</v>
      </c>
    </row>
    <row r="33" spans="1:6" s="3" customFormat="1" ht="12">
      <c r="A33" s="3" t="s">
        <v>13</v>
      </c>
      <c r="B33" s="2">
        <v>14</v>
      </c>
      <c r="C33" s="2">
        <v>11</v>
      </c>
      <c r="D33" s="2">
        <v>3</v>
      </c>
      <c r="E33" s="2">
        <v>14</v>
      </c>
      <c r="F33" s="2"/>
    </row>
    <row r="34" spans="1:6" s="3" customFormat="1" ht="12">
      <c r="A34" s="3" t="s">
        <v>14</v>
      </c>
      <c r="B34" s="2">
        <v>15</v>
      </c>
      <c r="C34" s="2">
        <v>12</v>
      </c>
      <c r="D34" s="2">
        <v>3</v>
      </c>
      <c r="E34" s="2">
        <v>15</v>
      </c>
      <c r="F34" s="2"/>
    </row>
    <row r="35" spans="1:6" s="3" customFormat="1" ht="12">
      <c r="A35" s="3" t="s">
        <v>15</v>
      </c>
      <c r="B35" s="2">
        <v>5</v>
      </c>
      <c r="C35" s="2">
        <v>5</v>
      </c>
      <c r="D35" s="2"/>
      <c r="E35" s="2"/>
      <c r="F35" s="2">
        <v>5</v>
      </c>
    </row>
    <row r="36" spans="1:6" s="3" customFormat="1" ht="12">
      <c r="A36" s="3" t="s">
        <v>16</v>
      </c>
      <c r="B36" s="2">
        <v>10</v>
      </c>
      <c r="C36" s="2">
        <v>10</v>
      </c>
      <c r="D36" s="2"/>
      <c r="E36" s="2"/>
      <c r="F36" s="2">
        <v>10</v>
      </c>
    </row>
    <row r="37" spans="1:6" s="3" customFormat="1" ht="12">
      <c r="A37" s="3" t="s">
        <v>17</v>
      </c>
      <c r="B37" s="2">
        <v>19</v>
      </c>
      <c r="C37" s="2">
        <v>19</v>
      </c>
      <c r="D37" s="2"/>
      <c r="E37" s="2"/>
      <c r="F37" s="2">
        <v>19</v>
      </c>
    </row>
    <row r="38" spans="1:6" s="3" customFormat="1" ht="12">
      <c r="A38" s="3" t="s">
        <v>18</v>
      </c>
      <c r="B38" s="2">
        <v>14</v>
      </c>
      <c r="C38" s="2">
        <v>14</v>
      </c>
      <c r="D38" s="2"/>
      <c r="E38" s="2">
        <v>3</v>
      </c>
      <c r="F38" s="2">
        <v>11</v>
      </c>
    </row>
    <row r="39" spans="1:6" s="3" customFormat="1" ht="12">
      <c r="A39" s="3" t="s">
        <v>19</v>
      </c>
      <c r="B39" s="2">
        <v>13</v>
      </c>
      <c r="C39" s="2">
        <v>12</v>
      </c>
      <c r="D39" s="2">
        <v>1</v>
      </c>
      <c r="E39" s="2">
        <v>6</v>
      </c>
      <c r="F39" s="2">
        <v>7</v>
      </c>
    </row>
    <row r="40" spans="1:6" s="3" customFormat="1" ht="12">
      <c r="A40" s="3" t="s">
        <v>20</v>
      </c>
      <c r="B40" s="2">
        <v>36</v>
      </c>
      <c r="C40" s="2">
        <v>32</v>
      </c>
      <c r="D40" s="2">
        <v>4</v>
      </c>
      <c r="E40" s="2">
        <v>12</v>
      </c>
      <c r="F40" s="2">
        <v>24</v>
      </c>
    </row>
    <row r="41" spans="1:6" s="3" customFormat="1" ht="12">
      <c r="A41" s="3" t="s">
        <v>21</v>
      </c>
      <c r="B41" s="2">
        <v>37</v>
      </c>
      <c r="C41" s="2">
        <v>31</v>
      </c>
      <c r="D41" s="2">
        <v>6</v>
      </c>
      <c r="E41" s="2">
        <v>19</v>
      </c>
      <c r="F41" s="2">
        <v>18</v>
      </c>
    </row>
    <row r="42" spans="1:6" s="3" customFormat="1" ht="12">
      <c r="A42" s="3" t="s">
        <v>22</v>
      </c>
      <c r="B42" s="2">
        <v>11</v>
      </c>
      <c r="C42" s="2">
        <v>7</v>
      </c>
      <c r="D42" s="2">
        <v>4</v>
      </c>
      <c r="E42" s="2">
        <v>11</v>
      </c>
      <c r="F42" s="2"/>
    </row>
    <row r="43" spans="1:6" s="3" customFormat="1" ht="12">
      <c r="A43" s="9" t="s">
        <v>23</v>
      </c>
      <c r="B43" s="10">
        <v>21</v>
      </c>
      <c r="C43" s="10">
        <v>11</v>
      </c>
      <c r="D43" s="10">
        <v>12</v>
      </c>
      <c r="E43" s="10">
        <v>21</v>
      </c>
      <c r="F43" s="10"/>
    </row>
    <row r="44" spans="1:6" s="3" customFormat="1" ht="12">
      <c r="A44" s="12" t="s">
        <v>24</v>
      </c>
      <c r="B44" s="5">
        <f>SUM(B26:B43)</f>
        <v>317</v>
      </c>
      <c r="C44" s="5">
        <f>SUM(C26:C43)</f>
        <v>276</v>
      </c>
      <c r="D44" s="5">
        <f>SUM(D26:D43)</f>
        <v>43</v>
      </c>
      <c r="E44" s="5">
        <f>SUM(E26:E43)</f>
        <v>137</v>
      </c>
      <c r="F44" s="5">
        <f>SUM(F26:F43)</f>
        <v>180</v>
      </c>
    </row>
    <row r="45" spans="1:6" s="3" customFormat="1" ht="12">
      <c r="A45" s="12" t="s">
        <v>25</v>
      </c>
      <c r="B45" s="5"/>
      <c r="C45" s="15">
        <f>(C44/$B44)*100</f>
        <v>87.06624605678233</v>
      </c>
      <c r="D45" s="15">
        <f>(D44/$B44)*100</f>
        <v>13.564668769716087</v>
      </c>
      <c r="E45" s="15">
        <f>(E44/$B44)*100</f>
        <v>43.217665615141954</v>
      </c>
      <c r="F45" s="15">
        <f>(F44/$B44)*100</f>
        <v>56.782334384858046</v>
      </c>
    </row>
    <row r="46" spans="2:6" s="3" customFormat="1" ht="12">
      <c r="B46" s="2"/>
      <c r="C46" s="2"/>
      <c r="D46" s="2"/>
      <c r="E46" s="2"/>
      <c r="F46" s="2"/>
    </row>
    <row r="47" spans="1:6" s="3" customFormat="1" ht="12">
      <c r="A47" s="16" t="s">
        <v>27</v>
      </c>
      <c r="B47" s="17"/>
      <c r="C47" s="17"/>
      <c r="D47" s="17"/>
      <c r="E47" s="17"/>
      <c r="F47" s="17"/>
    </row>
    <row r="48" spans="1:6" s="3" customFormat="1" ht="12">
      <c r="A48" s="18"/>
      <c r="B48" s="17" t="s">
        <v>1</v>
      </c>
      <c r="C48" s="17" t="s">
        <v>2</v>
      </c>
      <c r="D48" s="17" t="s">
        <v>3</v>
      </c>
      <c r="E48" s="17" t="s">
        <v>4</v>
      </c>
      <c r="F48" s="17" t="s">
        <v>5</v>
      </c>
    </row>
    <row r="49" spans="1:6" s="3" customFormat="1" ht="12">
      <c r="A49" s="18" t="s">
        <v>6</v>
      </c>
      <c r="B49" s="19">
        <f aca="true" t="shared" si="0" ref="B49:F64">((B3+B26)/2)</f>
        <v>9</v>
      </c>
      <c r="C49" s="19">
        <f t="shared" si="0"/>
        <v>9</v>
      </c>
      <c r="D49" s="19">
        <f t="shared" si="0"/>
        <v>0</v>
      </c>
      <c r="E49" s="19">
        <f t="shared" si="0"/>
        <v>0</v>
      </c>
      <c r="F49" s="19">
        <f t="shared" si="0"/>
        <v>9</v>
      </c>
    </row>
    <row r="50" spans="1:6" s="3" customFormat="1" ht="12">
      <c r="A50" s="18" t="s">
        <v>7</v>
      </c>
      <c r="B50" s="19">
        <f t="shared" si="0"/>
        <v>10</v>
      </c>
      <c r="C50" s="19">
        <f t="shared" si="0"/>
        <v>10</v>
      </c>
      <c r="D50" s="19">
        <f t="shared" si="0"/>
        <v>0</v>
      </c>
      <c r="E50" s="19">
        <f t="shared" si="0"/>
        <v>0</v>
      </c>
      <c r="F50" s="19">
        <f t="shared" si="0"/>
        <v>10</v>
      </c>
    </row>
    <row r="51" spans="1:6" s="3" customFormat="1" ht="12">
      <c r="A51" s="18" t="s">
        <v>8</v>
      </c>
      <c r="B51" s="19">
        <f t="shared" si="0"/>
        <v>24.5</v>
      </c>
      <c r="C51" s="19">
        <f t="shared" si="0"/>
        <v>24.5</v>
      </c>
      <c r="D51" s="19">
        <f t="shared" si="0"/>
        <v>0</v>
      </c>
      <c r="E51" s="19">
        <f t="shared" si="0"/>
        <v>0</v>
      </c>
      <c r="F51" s="19">
        <f t="shared" si="0"/>
        <v>24.5</v>
      </c>
    </row>
    <row r="52" spans="1:6" s="3" customFormat="1" ht="12">
      <c r="A52" s="18" t="s">
        <v>9</v>
      </c>
      <c r="B52" s="19">
        <f t="shared" si="0"/>
        <v>17.5</v>
      </c>
      <c r="C52" s="19">
        <f t="shared" si="0"/>
        <v>17.5</v>
      </c>
      <c r="D52" s="19">
        <f t="shared" si="0"/>
        <v>0</v>
      </c>
      <c r="E52" s="19">
        <f t="shared" si="0"/>
        <v>6</v>
      </c>
      <c r="F52" s="19">
        <f t="shared" si="0"/>
        <v>11.5</v>
      </c>
    </row>
    <row r="53" spans="1:6" s="3" customFormat="1" ht="12">
      <c r="A53" s="18" t="s">
        <v>10</v>
      </c>
      <c r="B53" s="19">
        <f t="shared" si="0"/>
        <v>26</v>
      </c>
      <c r="C53" s="19">
        <f t="shared" si="0"/>
        <v>23</v>
      </c>
      <c r="D53" s="19">
        <f t="shared" si="0"/>
        <v>3</v>
      </c>
      <c r="E53" s="19">
        <f t="shared" si="0"/>
        <v>8.5</v>
      </c>
      <c r="F53" s="19">
        <f t="shared" si="0"/>
        <v>17.5</v>
      </c>
    </row>
    <row r="54" spans="1:6" s="3" customFormat="1" ht="12">
      <c r="A54" s="18" t="s">
        <v>11</v>
      </c>
      <c r="B54" s="19">
        <f t="shared" si="0"/>
        <v>26</v>
      </c>
      <c r="C54" s="19">
        <f t="shared" si="0"/>
        <v>21.5</v>
      </c>
      <c r="D54" s="19">
        <f t="shared" si="0"/>
        <v>4.5</v>
      </c>
      <c r="E54" s="19">
        <f t="shared" si="0"/>
        <v>9</v>
      </c>
      <c r="F54" s="19">
        <f t="shared" si="0"/>
        <v>17</v>
      </c>
    </row>
    <row r="55" spans="1:6" s="3" customFormat="1" ht="12">
      <c r="A55" s="18" t="s">
        <v>12</v>
      </c>
      <c r="B55" s="19">
        <f t="shared" si="0"/>
        <v>26.5</v>
      </c>
      <c r="C55" s="19">
        <f t="shared" si="0"/>
        <v>24</v>
      </c>
      <c r="D55" s="19">
        <f t="shared" si="0"/>
        <v>2.5</v>
      </c>
      <c r="E55" s="19">
        <f t="shared" si="0"/>
        <v>17</v>
      </c>
      <c r="F55" s="19">
        <f t="shared" si="0"/>
        <v>9.5</v>
      </c>
    </row>
    <row r="56" spans="1:6" s="3" customFormat="1" ht="12">
      <c r="A56" s="18" t="s">
        <v>13</v>
      </c>
      <c r="B56" s="19">
        <f t="shared" si="0"/>
        <v>14</v>
      </c>
      <c r="C56" s="19">
        <f t="shared" si="0"/>
        <v>10.5</v>
      </c>
      <c r="D56" s="19">
        <f t="shared" si="0"/>
        <v>3.5</v>
      </c>
      <c r="E56" s="19">
        <f t="shared" si="0"/>
        <v>14</v>
      </c>
      <c r="F56" s="19">
        <f t="shared" si="0"/>
        <v>0</v>
      </c>
    </row>
    <row r="57" spans="1:6" s="3" customFormat="1" ht="12">
      <c r="A57" s="18" t="s">
        <v>14</v>
      </c>
      <c r="B57" s="19">
        <f t="shared" si="0"/>
        <v>17</v>
      </c>
      <c r="C57" s="19">
        <f t="shared" si="0"/>
        <v>11</v>
      </c>
      <c r="D57" s="19">
        <f t="shared" si="0"/>
        <v>6</v>
      </c>
      <c r="E57" s="19">
        <f t="shared" si="0"/>
        <v>17</v>
      </c>
      <c r="F57" s="19">
        <f t="shared" si="0"/>
        <v>0</v>
      </c>
    </row>
    <row r="58" spans="1:6" s="3" customFormat="1" ht="12">
      <c r="A58" s="18" t="s">
        <v>15</v>
      </c>
      <c r="B58" s="19">
        <f t="shared" si="0"/>
        <v>8.5</v>
      </c>
      <c r="C58" s="19">
        <f t="shared" si="0"/>
        <v>8.5</v>
      </c>
      <c r="D58" s="19">
        <f t="shared" si="0"/>
        <v>0</v>
      </c>
      <c r="E58" s="19">
        <f t="shared" si="0"/>
        <v>0</v>
      </c>
      <c r="F58" s="19">
        <f t="shared" si="0"/>
        <v>8.5</v>
      </c>
    </row>
    <row r="59" spans="1:6" s="3" customFormat="1" ht="12">
      <c r="A59" s="18" t="s">
        <v>16</v>
      </c>
      <c r="B59" s="19">
        <f t="shared" si="0"/>
        <v>14.5</v>
      </c>
      <c r="C59" s="19">
        <f t="shared" si="0"/>
        <v>14.5</v>
      </c>
      <c r="D59" s="19">
        <f t="shared" si="0"/>
        <v>0</v>
      </c>
      <c r="E59" s="19">
        <f t="shared" si="0"/>
        <v>0</v>
      </c>
      <c r="F59" s="19">
        <f t="shared" si="0"/>
        <v>14.5</v>
      </c>
    </row>
    <row r="60" spans="1:6" s="3" customFormat="1" ht="12">
      <c r="A60" s="18" t="s">
        <v>17</v>
      </c>
      <c r="B60" s="19">
        <f t="shared" si="0"/>
        <v>22.5</v>
      </c>
      <c r="C60" s="19">
        <f t="shared" si="0"/>
        <v>22.5</v>
      </c>
      <c r="D60" s="19">
        <f t="shared" si="0"/>
        <v>0</v>
      </c>
      <c r="E60" s="19">
        <f t="shared" si="0"/>
        <v>0</v>
      </c>
      <c r="F60" s="19">
        <f t="shared" si="0"/>
        <v>22.5</v>
      </c>
    </row>
    <row r="61" spans="1:6" s="3" customFormat="1" ht="12">
      <c r="A61" s="18" t="s">
        <v>18</v>
      </c>
      <c r="B61" s="19">
        <f t="shared" si="0"/>
        <v>13.5</v>
      </c>
      <c r="C61" s="19">
        <f t="shared" si="0"/>
        <v>13</v>
      </c>
      <c r="D61" s="19">
        <f t="shared" si="0"/>
        <v>0.5</v>
      </c>
      <c r="E61" s="19">
        <f t="shared" si="0"/>
        <v>3.5</v>
      </c>
      <c r="F61" s="19">
        <f t="shared" si="0"/>
        <v>10</v>
      </c>
    </row>
    <row r="62" spans="1:6" s="3" customFormat="1" ht="12">
      <c r="A62" s="18" t="s">
        <v>19</v>
      </c>
      <c r="B62" s="19">
        <f t="shared" si="0"/>
        <v>17.5</v>
      </c>
      <c r="C62" s="19">
        <f t="shared" si="0"/>
        <v>16.5</v>
      </c>
      <c r="D62" s="19">
        <f t="shared" si="0"/>
        <v>1</v>
      </c>
      <c r="E62" s="19">
        <f t="shared" si="0"/>
        <v>5</v>
      </c>
      <c r="F62" s="19">
        <f t="shared" si="0"/>
        <v>12.5</v>
      </c>
    </row>
    <row r="63" spans="1:6" s="3" customFormat="1" ht="12">
      <c r="A63" s="18" t="s">
        <v>20</v>
      </c>
      <c r="B63" s="19">
        <f t="shared" si="0"/>
        <v>25.5</v>
      </c>
      <c r="C63" s="19">
        <f t="shared" si="0"/>
        <v>22.5</v>
      </c>
      <c r="D63" s="19">
        <f t="shared" si="0"/>
        <v>3</v>
      </c>
      <c r="E63" s="19">
        <f t="shared" si="0"/>
        <v>7.5</v>
      </c>
      <c r="F63" s="19">
        <f t="shared" si="0"/>
        <v>18</v>
      </c>
    </row>
    <row r="64" spans="1:6" s="3" customFormat="1" ht="12">
      <c r="A64" s="18" t="s">
        <v>21</v>
      </c>
      <c r="B64" s="19">
        <f t="shared" si="0"/>
        <v>31</v>
      </c>
      <c r="C64" s="19">
        <f t="shared" si="0"/>
        <v>25</v>
      </c>
      <c r="D64" s="19">
        <f t="shared" si="0"/>
        <v>6</v>
      </c>
      <c r="E64" s="19">
        <f t="shared" si="0"/>
        <v>15.5</v>
      </c>
      <c r="F64" s="19">
        <f t="shared" si="0"/>
        <v>15.5</v>
      </c>
    </row>
    <row r="65" spans="1:6" s="3" customFormat="1" ht="12">
      <c r="A65" s="18" t="s">
        <v>22</v>
      </c>
      <c r="B65" s="19">
        <f aca="true" t="shared" si="1" ref="B65:F66">((B19+B42)/2)</f>
        <v>16</v>
      </c>
      <c r="C65" s="19">
        <f t="shared" si="1"/>
        <v>10</v>
      </c>
      <c r="D65" s="19">
        <f t="shared" si="1"/>
        <v>6</v>
      </c>
      <c r="E65" s="19">
        <f t="shared" si="1"/>
        <v>16</v>
      </c>
      <c r="F65" s="19">
        <f t="shared" si="1"/>
        <v>0</v>
      </c>
    </row>
    <row r="66" spans="1:6" s="3" customFormat="1" ht="12">
      <c r="A66" s="20" t="s">
        <v>23</v>
      </c>
      <c r="B66" s="21">
        <f t="shared" si="1"/>
        <v>22</v>
      </c>
      <c r="C66" s="21">
        <f t="shared" si="1"/>
        <v>11</v>
      </c>
      <c r="D66" s="21">
        <f t="shared" si="1"/>
        <v>12</v>
      </c>
      <c r="E66" s="21">
        <f t="shared" si="1"/>
        <v>22</v>
      </c>
      <c r="F66" s="21">
        <f t="shared" si="1"/>
        <v>0</v>
      </c>
    </row>
    <row r="67" spans="1:6" s="3" customFormat="1" ht="12">
      <c r="A67" s="22" t="s">
        <v>24</v>
      </c>
      <c r="B67" s="23">
        <f>SUM(B49:B66)</f>
        <v>341.5</v>
      </c>
      <c r="C67" s="23">
        <f>SUM(C49:C66)</f>
        <v>294.5</v>
      </c>
      <c r="D67" s="23">
        <f>SUM(D49:D66)</f>
        <v>48</v>
      </c>
      <c r="E67" s="23">
        <f>SUM(E49:E66)</f>
        <v>141</v>
      </c>
      <c r="F67" s="23">
        <f>SUM(F49:F66)</f>
        <v>200.5</v>
      </c>
    </row>
    <row r="68" spans="2:6" s="3" customFormat="1" ht="12">
      <c r="B68" s="2"/>
      <c r="C68" s="24">
        <f>(C67/$B67)*100</f>
        <v>86.23718887262079</v>
      </c>
      <c r="D68" s="24">
        <f>(D67/$B67)*100</f>
        <v>14.055636896046853</v>
      </c>
      <c r="E68" s="24">
        <f>(E67/$B67)*100</f>
        <v>41.288433382137626</v>
      </c>
      <c r="F68" s="24">
        <f>(F67/$B67)*100</f>
        <v>58.711566617862374</v>
      </c>
    </row>
    <row r="71" ht="12.75">
      <c r="A71" s="26" t="s">
        <v>28</v>
      </c>
    </row>
    <row r="72" spans="1:5" ht="12.75">
      <c r="A72" s="27"/>
      <c r="B72" s="25" t="s">
        <v>29</v>
      </c>
      <c r="C72" s="25" t="s">
        <v>30</v>
      </c>
      <c r="D72" s="25" t="s">
        <v>31</v>
      </c>
      <c r="E72" s="28" t="s">
        <v>32</v>
      </c>
    </row>
    <row r="73" spans="1:5" ht="12.75">
      <c r="A73" s="27" t="s">
        <v>1</v>
      </c>
      <c r="B73" s="25">
        <v>0.5</v>
      </c>
      <c r="C73" s="25">
        <v>1.5</v>
      </c>
      <c r="D73" s="25">
        <v>0.5</v>
      </c>
      <c r="E73" s="28">
        <f>C73+B73+D73</f>
        <v>2.5</v>
      </c>
    </row>
    <row r="74" spans="1:5" ht="12.75">
      <c r="A74" s="27" t="s">
        <v>2</v>
      </c>
      <c r="B74" s="25">
        <v>1.5</v>
      </c>
      <c r="C74" s="25">
        <v>10</v>
      </c>
      <c r="D74" s="25">
        <v>0.5</v>
      </c>
      <c r="E74" s="28">
        <f>C74+B74+D74</f>
        <v>12</v>
      </c>
    </row>
    <row r="75" spans="1:5" ht="12.75">
      <c r="A75" s="27" t="s">
        <v>3</v>
      </c>
      <c r="B75" s="25">
        <v>6</v>
      </c>
      <c r="C75" s="25">
        <v>10</v>
      </c>
      <c r="D75" s="25">
        <v>0.5</v>
      </c>
      <c r="E75" s="28">
        <f>C75+B75+D75</f>
        <v>16.5</v>
      </c>
    </row>
    <row r="76" spans="1:5" ht="12.75">
      <c r="A76" s="27" t="s">
        <v>4</v>
      </c>
      <c r="B76" s="25">
        <v>1</v>
      </c>
      <c r="C76" s="25">
        <v>10</v>
      </c>
      <c r="D76" s="25">
        <v>0.5</v>
      </c>
      <c r="E76" s="28">
        <f>C76+B76+D76</f>
        <v>11.5</v>
      </c>
    </row>
    <row r="77" spans="1:5" ht="12.75">
      <c r="A77" s="27" t="s">
        <v>5</v>
      </c>
      <c r="B77" s="25">
        <v>1</v>
      </c>
      <c r="C77" s="25">
        <v>5</v>
      </c>
      <c r="D77" s="25">
        <v>1</v>
      </c>
      <c r="E77" s="28">
        <f>C77+B77+D77</f>
        <v>7</v>
      </c>
    </row>
    <row r="78" ht="12.75">
      <c r="A78" s="29"/>
    </row>
    <row r="80" ht="12.75">
      <c r="B80" s="27" t="s">
        <v>33</v>
      </c>
    </row>
    <row r="81" ht="12.75">
      <c r="B81" s="30" t="s">
        <v>34</v>
      </c>
    </row>
    <row r="82" ht="12.75">
      <c r="B82" s="30" t="s">
        <v>35</v>
      </c>
    </row>
    <row r="84" ht="12.75">
      <c r="A84" s="26" t="s">
        <v>36</v>
      </c>
    </row>
    <row r="85" spans="1:6" ht="12.75">
      <c r="A85" s="4"/>
      <c r="B85" s="5" t="s">
        <v>1</v>
      </c>
      <c r="C85" s="5" t="s">
        <v>2</v>
      </c>
      <c r="D85" s="5" t="s">
        <v>3</v>
      </c>
      <c r="E85" s="5" t="s">
        <v>4</v>
      </c>
      <c r="F85" s="5" t="s">
        <v>5</v>
      </c>
    </row>
    <row r="86" spans="1:6" ht="12.75">
      <c r="A86" s="3" t="s">
        <v>6</v>
      </c>
      <c r="B86" s="2">
        <f>(B3*$B$73)+$C$73+$D$73</f>
        <v>8.5</v>
      </c>
      <c r="C86" s="2">
        <f>(C3*$B$74)+$C$74+$D$74</f>
        <v>30</v>
      </c>
      <c r="D86" s="2"/>
      <c r="E86" s="2"/>
      <c r="F86" s="2">
        <f>(F3*$B$77)+$C$77+$D$77</f>
        <v>19</v>
      </c>
    </row>
    <row r="87" spans="1:6" ht="12.75">
      <c r="A87" s="3" t="s">
        <v>7</v>
      </c>
      <c r="B87" s="2">
        <f aca="true" t="shared" si="2" ref="B87:B103">(B4*$B$73)+$C$73+$D$73</f>
        <v>8</v>
      </c>
      <c r="C87" s="2">
        <f aca="true" t="shared" si="3" ref="C87:C103">(C4*$B$74)+$C$74+$D$74</f>
        <v>28.5</v>
      </c>
      <c r="D87" s="2"/>
      <c r="E87" s="2"/>
      <c r="F87" s="2">
        <f aca="true" t="shared" si="4" ref="F87:F101">(F4*$B$77)+$C$77+$D$77</f>
        <v>18</v>
      </c>
    </row>
    <row r="88" spans="1:6" ht="12.75">
      <c r="A88" s="3" t="s">
        <v>8</v>
      </c>
      <c r="B88" s="2">
        <f t="shared" si="2"/>
        <v>12.5</v>
      </c>
      <c r="C88" s="2">
        <f t="shared" si="3"/>
        <v>42</v>
      </c>
      <c r="D88" s="2"/>
      <c r="E88" s="2"/>
      <c r="F88" s="2">
        <f t="shared" si="4"/>
        <v>27</v>
      </c>
    </row>
    <row r="89" spans="1:6" ht="12.75">
      <c r="A89" s="3" t="s">
        <v>9</v>
      </c>
      <c r="B89" s="2">
        <f t="shared" si="2"/>
        <v>10</v>
      </c>
      <c r="C89" s="2">
        <f t="shared" si="3"/>
        <v>34.5</v>
      </c>
      <c r="D89" s="2"/>
      <c r="E89" s="2">
        <f>(E6*$B$76)+$C$76+$D$76</f>
        <v>15.5</v>
      </c>
      <c r="F89" s="2">
        <f t="shared" si="4"/>
        <v>17</v>
      </c>
    </row>
    <row r="90" spans="1:6" ht="12.75">
      <c r="A90" s="3" t="s">
        <v>10</v>
      </c>
      <c r="B90" s="2">
        <f t="shared" si="2"/>
        <v>17.5</v>
      </c>
      <c r="C90" s="2">
        <f t="shared" si="3"/>
        <v>52.5</v>
      </c>
      <c r="D90" s="2">
        <f aca="true" t="shared" si="5" ref="D90:D103">(D7*$B$75)+$C$75+$D$75</f>
        <v>28.5</v>
      </c>
      <c r="E90" s="2">
        <f aca="true" t="shared" si="6" ref="E90:E103">(E7*$B$76)+$C$76+$D$76</f>
        <v>23.5</v>
      </c>
      <c r="F90" s="2">
        <f t="shared" si="4"/>
        <v>24</v>
      </c>
    </row>
    <row r="91" spans="1:6" ht="12.75">
      <c r="A91" s="3" t="s">
        <v>11</v>
      </c>
      <c r="B91" s="2">
        <f t="shared" si="2"/>
        <v>17</v>
      </c>
      <c r="C91" s="2">
        <f t="shared" si="3"/>
        <v>48</v>
      </c>
      <c r="D91" s="2">
        <f t="shared" si="5"/>
        <v>40.5</v>
      </c>
      <c r="E91" s="2">
        <f t="shared" si="6"/>
        <v>19.5</v>
      </c>
      <c r="F91" s="2">
        <f t="shared" si="4"/>
        <v>27</v>
      </c>
    </row>
    <row r="92" spans="1:6" ht="12.75">
      <c r="A92" s="3" t="s">
        <v>12</v>
      </c>
      <c r="B92" s="2">
        <f t="shared" si="2"/>
        <v>19</v>
      </c>
      <c r="C92" s="2">
        <f t="shared" si="3"/>
        <v>58.5</v>
      </c>
      <c r="D92" s="2">
        <f t="shared" si="5"/>
        <v>22.5</v>
      </c>
      <c r="E92" s="2">
        <f t="shared" si="6"/>
        <v>28.5</v>
      </c>
      <c r="F92" s="2">
        <f t="shared" si="4"/>
        <v>22</v>
      </c>
    </row>
    <row r="93" spans="1:6" ht="12.75">
      <c r="A93" s="3" t="s">
        <v>13</v>
      </c>
      <c r="B93" s="2">
        <f t="shared" si="2"/>
        <v>9</v>
      </c>
      <c r="C93" s="2">
        <f t="shared" si="3"/>
        <v>25.5</v>
      </c>
      <c r="D93" s="2">
        <f t="shared" si="5"/>
        <v>34.5</v>
      </c>
      <c r="E93" s="2">
        <f t="shared" si="6"/>
        <v>24.5</v>
      </c>
      <c r="F93" s="2"/>
    </row>
    <row r="94" spans="1:6" ht="12.75">
      <c r="A94" s="3" t="s">
        <v>14</v>
      </c>
      <c r="B94" s="2">
        <f t="shared" si="2"/>
        <v>11.5</v>
      </c>
      <c r="C94" s="2">
        <f t="shared" si="3"/>
        <v>25.5</v>
      </c>
      <c r="D94" s="2">
        <f t="shared" si="5"/>
        <v>64.5</v>
      </c>
      <c r="E94" s="2">
        <f t="shared" si="6"/>
        <v>29.5</v>
      </c>
      <c r="F94" s="2"/>
    </row>
    <row r="95" spans="1:6" ht="12.75">
      <c r="A95" s="3" t="s">
        <v>15</v>
      </c>
      <c r="B95" s="2">
        <f t="shared" si="2"/>
        <v>8</v>
      </c>
      <c r="C95" s="2">
        <f t="shared" si="3"/>
        <v>28.5</v>
      </c>
      <c r="D95" s="2"/>
      <c r="E95" s="2"/>
      <c r="F95" s="2">
        <f t="shared" si="4"/>
        <v>18</v>
      </c>
    </row>
    <row r="96" spans="1:6" ht="12.75">
      <c r="A96" s="3" t="s">
        <v>16</v>
      </c>
      <c r="B96" s="2">
        <f t="shared" si="2"/>
        <v>11.5</v>
      </c>
      <c r="C96" s="2">
        <f t="shared" si="3"/>
        <v>39</v>
      </c>
      <c r="D96" s="2"/>
      <c r="E96" s="2"/>
      <c r="F96" s="2">
        <f t="shared" si="4"/>
        <v>25</v>
      </c>
    </row>
    <row r="97" spans="1:6" ht="12.75">
      <c r="A97" s="3" t="s">
        <v>17</v>
      </c>
      <c r="B97" s="2">
        <f t="shared" si="2"/>
        <v>15</v>
      </c>
      <c r="C97" s="2">
        <f t="shared" si="3"/>
        <v>49.5</v>
      </c>
      <c r="D97" s="2"/>
      <c r="E97" s="2"/>
      <c r="F97" s="2">
        <f t="shared" si="4"/>
        <v>32</v>
      </c>
    </row>
    <row r="98" spans="1:6" ht="12.75">
      <c r="A98" s="3" t="s">
        <v>18</v>
      </c>
      <c r="B98" s="2">
        <f t="shared" si="2"/>
        <v>8.5</v>
      </c>
      <c r="C98" s="2">
        <f t="shared" si="3"/>
        <v>28.5</v>
      </c>
      <c r="D98" s="2">
        <f t="shared" si="5"/>
        <v>16.5</v>
      </c>
      <c r="E98" s="2">
        <f t="shared" si="6"/>
        <v>14.5</v>
      </c>
      <c r="F98" s="2">
        <f t="shared" si="4"/>
        <v>15</v>
      </c>
    </row>
    <row r="99" spans="1:6" ht="12.75">
      <c r="A99" s="3" t="s">
        <v>19</v>
      </c>
      <c r="B99" s="2">
        <f t="shared" si="2"/>
        <v>13</v>
      </c>
      <c r="C99" s="2">
        <f t="shared" si="3"/>
        <v>42</v>
      </c>
      <c r="D99" s="2">
        <f t="shared" si="5"/>
        <v>16.5</v>
      </c>
      <c r="E99" s="2">
        <f t="shared" si="6"/>
        <v>14.5</v>
      </c>
      <c r="F99" s="2">
        <f t="shared" si="4"/>
        <v>24</v>
      </c>
    </row>
    <row r="100" spans="1:6" ht="12.75">
      <c r="A100" s="3" t="s">
        <v>20</v>
      </c>
      <c r="B100" s="2">
        <f t="shared" si="2"/>
        <v>9.5</v>
      </c>
      <c r="C100" s="2">
        <f t="shared" si="3"/>
        <v>30</v>
      </c>
      <c r="D100" s="2">
        <f t="shared" si="5"/>
        <v>22.5</v>
      </c>
      <c r="E100" s="2">
        <f t="shared" si="6"/>
        <v>13.5</v>
      </c>
      <c r="F100" s="2">
        <f t="shared" si="4"/>
        <v>18</v>
      </c>
    </row>
    <row r="101" spans="1:6" ht="12.75">
      <c r="A101" s="3" t="s">
        <v>21</v>
      </c>
      <c r="B101" s="2">
        <f t="shared" si="2"/>
        <v>14.5</v>
      </c>
      <c r="C101" s="2">
        <f t="shared" si="3"/>
        <v>39</v>
      </c>
      <c r="D101" s="2">
        <f t="shared" si="5"/>
        <v>46.5</v>
      </c>
      <c r="E101" s="2">
        <f t="shared" si="6"/>
        <v>22.5</v>
      </c>
      <c r="F101" s="2">
        <f t="shared" si="4"/>
        <v>19</v>
      </c>
    </row>
    <row r="102" spans="1:6" ht="12.75">
      <c r="A102" s="3" t="s">
        <v>22</v>
      </c>
      <c r="B102" s="2">
        <f t="shared" si="2"/>
        <v>12.5</v>
      </c>
      <c r="C102" s="2">
        <f t="shared" si="3"/>
        <v>30</v>
      </c>
      <c r="D102" s="2">
        <f t="shared" si="5"/>
        <v>58.5</v>
      </c>
      <c r="E102" s="2">
        <f t="shared" si="6"/>
        <v>31.5</v>
      </c>
      <c r="F102" s="2"/>
    </row>
    <row r="103" spans="1:6" ht="12.75">
      <c r="A103" s="9" t="s">
        <v>23</v>
      </c>
      <c r="B103" s="10">
        <f t="shared" si="2"/>
        <v>13.5</v>
      </c>
      <c r="C103" s="10">
        <f t="shared" si="3"/>
        <v>27</v>
      </c>
      <c r="D103" s="10">
        <f t="shared" si="5"/>
        <v>82.5</v>
      </c>
      <c r="E103" s="10">
        <f t="shared" si="6"/>
        <v>33.5</v>
      </c>
      <c r="F103" s="10"/>
    </row>
    <row r="104" spans="1:6" ht="12.75">
      <c r="A104" s="12" t="s">
        <v>24</v>
      </c>
      <c r="B104" s="5">
        <f>SUM(B86:B103)</f>
        <v>219</v>
      </c>
      <c r="C104" s="5">
        <f>SUM(C86:C103)</f>
        <v>658.5</v>
      </c>
      <c r="D104" s="5">
        <f>SUM(D86:D103)</f>
        <v>433.5</v>
      </c>
      <c r="E104" s="5">
        <f>SUM(E86:E103)</f>
        <v>271</v>
      </c>
      <c r="F104" s="5">
        <f>SUM(F86:F103)</f>
        <v>305</v>
      </c>
    </row>
    <row r="105" spans="1:6" ht="12.75">
      <c r="A105" s="13"/>
      <c r="B105" s="14"/>
      <c r="C105" s="15"/>
      <c r="D105" s="15"/>
      <c r="E105" s="15"/>
      <c r="F105" s="15"/>
    </row>
    <row r="107" spans="1:6" ht="12.75">
      <c r="A107" t="s">
        <v>37</v>
      </c>
      <c r="C107" s="25">
        <v>240</v>
      </c>
      <c r="D107" s="25">
        <v>240</v>
      </c>
      <c r="E107" s="25">
        <v>240</v>
      </c>
      <c r="F107" s="25">
        <v>240</v>
      </c>
    </row>
    <row r="109" spans="1:6" ht="12.75">
      <c r="A109" t="s">
        <v>38</v>
      </c>
      <c r="C109" s="25">
        <v>3</v>
      </c>
      <c r="D109" s="25">
        <v>2</v>
      </c>
      <c r="E109" s="25">
        <v>2</v>
      </c>
      <c r="F109" s="25">
        <v>2</v>
      </c>
    </row>
  </sheetData>
  <printOptions/>
  <pageMargins left="0.34" right="0.75" top="0.34" bottom="0.16" header="0.25" footer="0.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</dc:creator>
  <cp:keywords/>
  <dc:description/>
  <cp:lastModifiedBy>Isi</cp:lastModifiedBy>
  <cp:lastPrinted>2006-01-13T09:21:28Z</cp:lastPrinted>
  <dcterms:created xsi:type="dcterms:W3CDTF">2006-01-13T09:20:52Z</dcterms:created>
  <dcterms:modified xsi:type="dcterms:W3CDTF">2006-01-13T09:22:03Z</dcterms:modified>
  <cp:category/>
  <cp:version/>
  <cp:contentType/>
  <cp:contentStatus/>
</cp:coreProperties>
</file>